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2017" sheetId="1" r:id="rId1"/>
    <sheet name="2018" sheetId="4" r:id="rId2"/>
    <sheet name="Feuil2" sheetId="2" r:id="rId3"/>
    <sheet name="Feuil3" sheetId="3" r:id="rId4"/>
  </sheets>
  <calcPr calcId="145621"/>
</workbook>
</file>

<file path=xl/calcChain.xml><?xml version="1.0" encoding="utf-8"?>
<calcChain xmlns="http://schemas.openxmlformats.org/spreadsheetml/2006/main">
  <c r="I45" i="4" l="1"/>
  <c r="G45" i="4"/>
  <c r="D19" i="4"/>
  <c r="D21" i="4"/>
  <c r="D22" i="4"/>
  <c r="D23" i="4"/>
  <c r="D24" i="4"/>
  <c r="D25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3" i="4"/>
  <c r="D18" i="4"/>
  <c r="E47" i="4" l="1"/>
  <c r="D45" i="4"/>
  <c r="E16" i="4" s="1"/>
  <c r="E13" i="4"/>
  <c r="E10" i="4"/>
  <c r="D8" i="4"/>
  <c r="E4" i="4" s="1"/>
  <c r="E50" i="4" l="1"/>
  <c r="C47" i="4"/>
  <c r="H45" i="4"/>
  <c r="F45" i="4"/>
  <c r="B43" i="4"/>
  <c r="B41" i="4"/>
  <c r="B40" i="4"/>
  <c r="B39" i="4"/>
  <c r="B38" i="4"/>
  <c r="B37" i="4"/>
  <c r="B36" i="4"/>
  <c r="B35" i="4"/>
  <c r="B34" i="4"/>
  <c r="B33" i="4"/>
  <c r="B31" i="4"/>
  <c r="B30" i="4"/>
  <c r="B29" i="4"/>
  <c r="B28" i="4"/>
  <c r="B27" i="4"/>
  <c r="B25" i="4"/>
  <c r="B24" i="4"/>
  <c r="B23" i="4"/>
  <c r="B22" i="4"/>
  <c r="B21" i="4"/>
  <c r="B19" i="4"/>
  <c r="B18" i="4"/>
  <c r="C13" i="4"/>
  <c r="C10" i="4"/>
  <c r="B8" i="4"/>
  <c r="C4" i="4" s="1"/>
  <c r="B45" i="4" l="1"/>
  <c r="C16" i="4" s="1"/>
  <c r="C50" i="4" s="1"/>
  <c r="B26" i="1"/>
  <c r="E43" i="1" l="1"/>
  <c r="B41" i="1" l="1"/>
  <c r="G43" i="1"/>
  <c r="C45" i="1"/>
  <c r="B29" i="1"/>
  <c r="B30" i="1"/>
  <c r="B31" i="1"/>
  <c r="B32" i="1"/>
  <c r="B33" i="1"/>
  <c r="B34" i="1"/>
  <c r="B35" i="1"/>
  <c r="B36" i="1"/>
  <c r="B37" i="1"/>
  <c r="B38" i="1"/>
  <c r="B39" i="1"/>
  <c r="B28" i="1"/>
  <c r="C12" i="1" l="1"/>
  <c r="C9" i="1"/>
  <c r="B7" i="1"/>
  <c r="C4" i="1" s="1"/>
  <c r="B18" i="1"/>
  <c r="B20" i="1"/>
  <c r="B21" i="1"/>
  <c r="B22" i="1"/>
  <c r="B23" i="1"/>
  <c r="B24" i="1"/>
  <c r="B27" i="1"/>
  <c r="B17" i="1"/>
  <c r="B43" i="1" l="1"/>
  <c r="C15" i="1" s="1"/>
  <c r="C48" i="1" s="1"/>
</calcChain>
</file>

<file path=xl/sharedStrings.xml><?xml version="1.0" encoding="utf-8"?>
<sst xmlns="http://schemas.openxmlformats.org/spreadsheetml/2006/main" count="135" uniqueCount="99">
  <si>
    <t>Montants</t>
  </si>
  <si>
    <t>N° Comptes</t>
  </si>
  <si>
    <t>60631000</t>
  </si>
  <si>
    <t>60640000</t>
  </si>
  <si>
    <t>60541000</t>
  </si>
  <si>
    <t>61320000</t>
  </si>
  <si>
    <t>61321000</t>
  </si>
  <si>
    <t>61350000</t>
  </si>
  <si>
    <t>61251000</t>
  </si>
  <si>
    <t>61550000</t>
  </si>
  <si>
    <t>61551000</t>
  </si>
  <si>
    <t>61610000</t>
  </si>
  <si>
    <t>61611000</t>
  </si>
  <si>
    <t>61810000</t>
  </si>
  <si>
    <t>61811000</t>
  </si>
  <si>
    <t>62265000</t>
  </si>
  <si>
    <t>62265100</t>
  </si>
  <si>
    <t>C H A R G E S   D' E X P L O I T A T I O N</t>
  </si>
  <si>
    <t>TOTAUX</t>
  </si>
  <si>
    <t>P R O D U I T S   D' E X P L O I T A T I O N</t>
  </si>
  <si>
    <t>P R O D U I T S   F I N A N C I E R S</t>
  </si>
  <si>
    <t>P R O D U I T S   E X C E P T I O N N E L S</t>
  </si>
  <si>
    <t>C H A R G E S   E X C E P T I O N N E L L E S</t>
  </si>
  <si>
    <t>* SUBVENTIONS D'EXPLOITATION RECUES</t>
  </si>
  <si>
    <t>* COTISATIONS RECUES</t>
  </si>
  <si>
    <t>* REVENUS LIVRET A</t>
  </si>
  <si>
    <t xml:space="preserve"> *PRODUITS EXCEPTIONNELS</t>
  </si>
  <si>
    <t>* FOURNITURES ENTRETIEN PETIT EQUIPEMENT</t>
  </si>
  <si>
    <t>* FOURNITURES DE BUREAU</t>
  </si>
  <si>
    <t>* LOCATIONS DE SALLES</t>
  </si>
  <si>
    <t>* LOCATIONS MOYENS DE TRANSPORT</t>
  </si>
  <si>
    <t>* ENTRETIEN REPARATION DU MATERIEL</t>
  </si>
  <si>
    <t>* PRIMES D'ASSURANCES</t>
  </si>
  <si>
    <t>* DOCUMENTATION - ABONNEMENTS</t>
  </si>
  <si>
    <t>* HONORAIRES INTERVENANTS</t>
  </si>
  <si>
    <t>* FRAIS DE BROCHURES</t>
  </si>
  <si>
    <t>* FRAIS DE SEMINAIRES</t>
  </si>
  <si>
    <t>* CADEAUX</t>
  </si>
  <si>
    <t>* FRAIS DE DEPLACEMENTS</t>
  </si>
  <si>
    <t>* FRAIS DE VEHICULES</t>
  </si>
  <si>
    <t>* FRAIS DE MISSIONS</t>
  </si>
  <si>
    <t>* FRAIS DE RECEPTIONS</t>
  </si>
  <si>
    <t>* FRAIS POSTAUX</t>
  </si>
  <si>
    <t>* FRAIS DE TELEPHONE LIGNE 01/45/57/12/20</t>
  </si>
  <si>
    <t>* FRAIS HEBERGEMENT INTERNET</t>
  </si>
  <si>
    <t>* FRAIS DE SERVICES BANCAIRES</t>
  </si>
  <si>
    <t>* COTISATIONS RETROCEDEES</t>
  </si>
  <si>
    <t xml:space="preserve"> * CHARGES EXCEPTIONNELLES</t>
  </si>
  <si>
    <t>RUE DE L'AVENIR (RDA)</t>
  </si>
  <si>
    <t>RUE AUX ENFANTS (RAE)</t>
  </si>
  <si>
    <t>Détail</t>
  </si>
  <si>
    <t>Cumul</t>
  </si>
  <si>
    <t xml:space="preserve"> A N N E E   2 0 1 7</t>
  </si>
  <si>
    <t>62300000</t>
  </si>
  <si>
    <t>62310000</t>
  </si>
  <si>
    <t>62330000</t>
  </si>
  <si>
    <t>62331000</t>
  </si>
  <si>
    <t>62341000</t>
  </si>
  <si>
    <t>62340000</t>
  </si>
  <si>
    <t>62510000</t>
  </si>
  <si>
    <t>62511000</t>
  </si>
  <si>
    <t>62515000</t>
  </si>
  <si>
    <t>62515100</t>
  </si>
  <si>
    <t>62560000</t>
  </si>
  <si>
    <t>62561000</t>
  </si>
  <si>
    <t>62570000</t>
  </si>
  <si>
    <t>62571000</t>
  </si>
  <si>
    <t>62630000</t>
  </si>
  <si>
    <t>62631000</t>
  </si>
  <si>
    <t>62650000</t>
  </si>
  <si>
    <t>62651000</t>
  </si>
  <si>
    <t>62660000</t>
  </si>
  <si>
    <t>62661000</t>
  </si>
  <si>
    <t>62700000</t>
  </si>
  <si>
    <t>62710000</t>
  </si>
  <si>
    <t>62810000</t>
  </si>
  <si>
    <t>62811000</t>
  </si>
  <si>
    <t>70930000</t>
  </si>
  <si>
    <t>70931000</t>
  </si>
  <si>
    <t>E X C E D E N T  D E  L' E X E R C I C E</t>
  </si>
  <si>
    <t>* HONORAIRES CONSEIL</t>
  </si>
  <si>
    <t>62261000</t>
  </si>
  <si>
    <t>62261100</t>
  </si>
  <si>
    <t>* COTISATIONS VERSEES</t>
  </si>
  <si>
    <t>2018</t>
  </si>
  <si>
    <t>RUE DE L'AVENIR  (RDA)</t>
  </si>
  <si>
    <t>RUE AUX ENFANTS  (RAE)</t>
  </si>
  <si>
    <t>TOTAUX 2017</t>
  </si>
  <si>
    <t>TOTAUX 2018</t>
  </si>
  <si>
    <t>* PRESTATIONS DE SERVICES</t>
  </si>
  <si>
    <t>* FRAIS DE BROCHURES ET D'IMPRESSION</t>
  </si>
  <si>
    <t>* FRAIS TRANSPORT MATERIELS</t>
  </si>
  <si>
    <t>PLAN</t>
  </si>
  <si>
    <t>COMPTABLE</t>
  </si>
  <si>
    <t>Excédent</t>
  </si>
  <si>
    <t>Insuffisance</t>
  </si>
  <si>
    <t>* CHARGES EXCEPTIONNELLES</t>
  </si>
  <si>
    <t>R E S U L T A T  D E S   E X E R C I C E S</t>
  </si>
  <si>
    <t>* PRODUITS EXCEPTIONNELS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</si>
</sst>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4" fontId="0" fillId="0" borderId="0" xfId="0" applyNumberFormat="1"/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5" xfId="0" applyBorder="1"/>
    <xf numFmtId="0" fontId="0" fillId="0" borderId="7" xfId="0" applyBorder="1"/>
    <xf numFmtId="49" fontId="0" fillId="0" borderId="0" xfId="0" applyNumberFormat="1" applyBorder="1" applyAlignment="1">
      <alignment horizontal="center"/>
    </xf>
    <xf numFmtId="0" fontId="1" fillId="0" borderId="7" xfId="0" applyFont="1" applyBorder="1" applyAlignment="1">
      <alignment horizontal="center"/>
    </xf>
    <xf numFmtId="4" fontId="0" fillId="0" borderId="13" xfId="0" applyNumberFormat="1" applyBorder="1"/>
    <xf numFmtId="4" fontId="0" fillId="0" borderId="14" xfId="0" applyNumberFormat="1" applyBorder="1"/>
    <xf numFmtId="4" fontId="0" fillId="0" borderId="15" xfId="0" applyNumberFormat="1" applyBorder="1"/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right"/>
    </xf>
    <xf numFmtId="4" fontId="0" fillId="0" borderId="11" xfId="0" applyNumberFormat="1" applyBorder="1"/>
    <xf numFmtId="4" fontId="0" fillId="0" borderId="12" xfId="0" applyNumberFormat="1" applyBorder="1"/>
    <xf numFmtId="49" fontId="0" fillId="0" borderId="11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" fontId="0" fillId="0" borderId="7" xfId="0" applyNumberFormat="1" applyBorder="1" applyAlignment="1"/>
    <xf numFmtId="4" fontId="0" fillId="0" borderId="8" xfId="0" applyNumberFormat="1" applyBorder="1" applyAlignment="1"/>
    <xf numFmtId="4" fontId="0" fillId="0" borderId="13" xfId="0" applyNumberFormat="1" applyBorder="1" applyAlignment="1"/>
    <xf numFmtId="4" fontId="0" fillId="0" borderId="17" xfId="0" applyNumberFormat="1" applyBorder="1"/>
    <xf numFmtId="4" fontId="0" fillId="0" borderId="14" xfId="0" applyNumberFormat="1" applyBorder="1" applyAlignment="1"/>
    <xf numFmtId="4" fontId="2" fillId="2" borderId="19" xfId="0" applyNumberFormat="1" applyFont="1" applyFill="1" applyBorder="1"/>
    <xf numFmtId="4" fontId="2" fillId="2" borderId="20" xfId="0" applyNumberFormat="1" applyFont="1" applyFill="1" applyBorder="1"/>
    <xf numFmtId="49" fontId="2" fillId="2" borderId="19" xfId="0" applyNumberFormat="1" applyFont="1" applyFill="1" applyBorder="1" applyAlignment="1">
      <alignment horizontal="center"/>
    </xf>
    <xf numFmtId="49" fontId="2" fillId="2" borderId="21" xfId="0" applyNumberFormat="1" applyFont="1" applyFill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4" fontId="1" fillId="2" borderId="20" xfId="0" applyNumberFormat="1" applyFont="1" applyFill="1" applyBorder="1"/>
    <xf numFmtId="4" fontId="1" fillId="2" borderId="19" xfId="0" applyNumberFormat="1" applyFont="1" applyFill="1" applyBorder="1"/>
    <xf numFmtId="49" fontId="0" fillId="0" borderId="13" xfId="0" applyNumberForma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" fontId="0" fillId="0" borderId="0" xfId="0" applyNumberFormat="1" applyBorder="1"/>
    <xf numFmtId="4" fontId="2" fillId="2" borderId="21" xfId="0" applyNumberFormat="1" applyFont="1" applyFill="1" applyBorder="1"/>
    <xf numFmtId="4" fontId="0" fillId="0" borderId="1" xfId="0" applyNumberFormat="1" applyBorder="1"/>
    <xf numFmtId="49" fontId="1" fillId="0" borderId="6" xfId="0" applyNumberFormat="1" applyFont="1" applyBorder="1" applyAlignment="1">
      <alignment horizontal="center"/>
    </xf>
    <xf numFmtId="4" fontId="0" fillId="0" borderId="8" xfId="0" applyNumberFormat="1" applyBorder="1"/>
    <xf numFmtId="4" fontId="2" fillId="2" borderId="23" xfId="0" applyNumberFormat="1" applyFont="1" applyFill="1" applyBorder="1"/>
    <xf numFmtId="4" fontId="0" fillId="0" borderId="6" xfId="0" applyNumberFormat="1" applyBorder="1"/>
    <xf numFmtId="4" fontId="0" fillId="0" borderId="24" xfId="0" applyNumberFormat="1" applyBorder="1"/>
    <xf numFmtId="4" fontId="0" fillId="0" borderId="0" xfId="0" applyNumberFormat="1" applyBorder="1" applyAlignment="1">
      <alignment horizontal="right"/>
    </xf>
    <xf numFmtId="4" fontId="0" fillId="0" borderId="13" xfId="0" applyNumberFormat="1" applyBorder="1" applyAlignment="1">
      <alignment horizontal="right"/>
    </xf>
    <xf numFmtId="4" fontId="0" fillId="0" borderId="26" xfId="0" applyNumberFormat="1" applyBorder="1"/>
    <xf numFmtId="0" fontId="1" fillId="0" borderId="5" xfId="0" applyFont="1" applyBorder="1" applyAlignment="1">
      <alignment horizontal="center"/>
    </xf>
    <xf numFmtId="4" fontId="2" fillId="2" borderId="19" xfId="0" applyNumberFormat="1" applyFont="1" applyFill="1" applyBorder="1" applyAlignment="1">
      <alignment horizontal="center"/>
    </xf>
    <xf numFmtId="4" fontId="0" fillId="2" borderId="20" xfId="0" applyNumberFormat="1" applyFill="1" applyBorder="1"/>
    <xf numFmtId="4" fontId="0" fillId="0" borderId="25" xfId="0" applyNumberFormat="1" applyBorder="1"/>
    <xf numFmtId="4" fontId="1" fillId="0" borderId="9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workbookViewId="0">
      <selection activeCell="J11" sqref="J11"/>
    </sheetView>
  </sheetViews>
  <sheetFormatPr baseColWidth="10" defaultColWidth="9.140625" defaultRowHeight="15" x14ac:dyDescent="0.25"/>
  <cols>
    <col min="1" max="1" width="41.140625" bestFit="1" customWidth="1"/>
    <col min="2" max="3" width="12.42578125" style="1" customWidth="1"/>
    <col min="4" max="4" width="12.42578125" style="2" customWidth="1"/>
    <col min="5" max="5" width="12.42578125" style="1" customWidth="1"/>
    <col min="6" max="6" width="12.42578125" style="2" customWidth="1"/>
    <col min="7" max="7" width="12.42578125" style="1" customWidth="1"/>
  </cols>
  <sheetData>
    <row r="1" spans="1:7" x14ac:dyDescent="0.25">
      <c r="A1" s="33" t="s">
        <v>52</v>
      </c>
      <c r="B1" s="55" t="s">
        <v>18</v>
      </c>
      <c r="C1" s="54"/>
      <c r="D1" s="51" t="s">
        <v>48</v>
      </c>
      <c r="E1" s="52"/>
      <c r="F1" s="53" t="s">
        <v>49</v>
      </c>
      <c r="G1" s="54"/>
    </row>
    <row r="2" spans="1:7" ht="15.75" thickBot="1" x14ac:dyDescent="0.3">
      <c r="A2" s="4"/>
      <c r="B2" s="26" t="s">
        <v>50</v>
      </c>
      <c r="C2" s="27" t="s">
        <v>51</v>
      </c>
      <c r="D2" s="28" t="s">
        <v>1</v>
      </c>
      <c r="E2" s="27" t="s">
        <v>0</v>
      </c>
      <c r="F2" s="35" t="s">
        <v>1</v>
      </c>
      <c r="G2" s="29" t="s">
        <v>0</v>
      </c>
    </row>
    <row r="3" spans="1:7" x14ac:dyDescent="0.25">
      <c r="A3" s="5"/>
      <c r="B3" s="8"/>
      <c r="C3" s="9"/>
      <c r="D3" s="16"/>
      <c r="E3" s="9"/>
      <c r="F3" s="6"/>
      <c r="G3" s="20"/>
    </row>
    <row r="4" spans="1:7" x14ac:dyDescent="0.25">
      <c r="A4" s="7" t="s">
        <v>19</v>
      </c>
      <c r="B4" s="8"/>
      <c r="C4" s="9">
        <f>B7</f>
        <v>67994.350000000006</v>
      </c>
      <c r="D4" s="16"/>
      <c r="E4" s="9"/>
      <c r="F4" s="6"/>
      <c r="G4" s="9"/>
    </row>
    <row r="5" spans="1:7" x14ac:dyDescent="0.25">
      <c r="A5" s="5" t="s">
        <v>23</v>
      </c>
      <c r="B5" s="8">
        <v>60301.75</v>
      </c>
      <c r="C5" s="9"/>
      <c r="D5" s="16"/>
      <c r="E5" s="9"/>
      <c r="F5" s="6"/>
      <c r="G5" s="9"/>
    </row>
    <row r="6" spans="1:7" x14ac:dyDescent="0.25">
      <c r="A6" s="5" t="s">
        <v>24</v>
      </c>
      <c r="B6" s="10">
        <v>7692.6</v>
      </c>
      <c r="C6" s="9"/>
      <c r="D6" s="16"/>
      <c r="E6" s="9"/>
      <c r="F6" s="6"/>
      <c r="G6" s="9"/>
    </row>
    <row r="7" spans="1:7" x14ac:dyDescent="0.25">
      <c r="A7" s="5"/>
      <c r="B7" s="8">
        <f>SUM(B5:B6)</f>
        <v>67994.350000000006</v>
      </c>
      <c r="C7" s="9"/>
      <c r="D7" s="16"/>
      <c r="E7" s="9"/>
      <c r="F7" s="6"/>
      <c r="G7" s="9"/>
    </row>
    <row r="8" spans="1:7" x14ac:dyDescent="0.25">
      <c r="A8" s="5"/>
      <c r="B8" s="8"/>
      <c r="C8" s="9"/>
      <c r="D8" s="16"/>
      <c r="E8" s="9"/>
      <c r="F8" s="6"/>
      <c r="G8" s="9"/>
    </row>
    <row r="9" spans="1:7" x14ac:dyDescent="0.25">
      <c r="A9" s="7" t="s">
        <v>20</v>
      </c>
      <c r="B9" s="8"/>
      <c r="C9" s="9">
        <f>B10</f>
        <v>298.33</v>
      </c>
      <c r="D9" s="16"/>
      <c r="E9" s="9"/>
      <c r="F9" s="6"/>
      <c r="G9" s="9"/>
    </row>
    <row r="10" spans="1:7" x14ac:dyDescent="0.25">
      <c r="A10" s="5" t="s">
        <v>25</v>
      </c>
      <c r="B10" s="8">
        <v>298.33</v>
      </c>
      <c r="C10" s="9"/>
      <c r="D10" s="16"/>
      <c r="E10" s="9"/>
      <c r="F10" s="6"/>
      <c r="G10" s="9"/>
    </row>
    <row r="11" spans="1:7" x14ac:dyDescent="0.25">
      <c r="A11" s="5"/>
      <c r="B11" s="8"/>
      <c r="C11" s="9"/>
      <c r="D11" s="16"/>
      <c r="E11" s="9"/>
      <c r="F11" s="6"/>
      <c r="G11" s="9"/>
    </row>
    <row r="12" spans="1:7" x14ac:dyDescent="0.25">
      <c r="A12" s="7" t="s">
        <v>21</v>
      </c>
      <c r="B12" s="8"/>
      <c r="C12" s="9">
        <f>B13</f>
        <v>0.7</v>
      </c>
      <c r="D12" s="16"/>
      <c r="E12" s="9"/>
      <c r="F12" s="6"/>
      <c r="G12" s="9"/>
    </row>
    <row r="13" spans="1:7" x14ac:dyDescent="0.25">
      <c r="A13" s="5" t="s">
        <v>26</v>
      </c>
      <c r="B13" s="8">
        <v>0.7</v>
      </c>
      <c r="C13" s="9"/>
      <c r="D13" s="16"/>
      <c r="E13" s="9"/>
      <c r="F13" s="6"/>
      <c r="G13" s="9"/>
    </row>
    <row r="14" spans="1:7" x14ac:dyDescent="0.25">
      <c r="A14" s="5"/>
      <c r="B14" s="8"/>
      <c r="C14" s="9"/>
      <c r="D14" s="16"/>
      <c r="E14" s="9"/>
      <c r="F14" s="6"/>
      <c r="G14" s="9"/>
    </row>
    <row r="15" spans="1:7" x14ac:dyDescent="0.25">
      <c r="A15" s="7" t="s">
        <v>17</v>
      </c>
      <c r="B15" s="11"/>
      <c r="C15" s="12">
        <f>-B43</f>
        <v>-56195.32</v>
      </c>
      <c r="D15" s="19"/>
      <c r="E15" s="18"/>
      <c r="F15" s="17"/>
      <c r="G15" s="21"/>
    </row>
    <row r="16" spans="1:7" x14ac:dyDescent="0.25">
      <c r="A16" s="5"/>
      <c r="B16" s="8"/>
      <c r="C16" s="9"/>
      <c r="D16" s="16"/>
      <c r="E16" s="9"/>
      <c r="F16" s="6"/>
      <c r="G16" s="9"/>
    </row>
    <row r="17" spans="1:7" x14ac:dyDescent="0.25">
      <c r="A17" s="5" t="s">
        <v>27</v>
      </c>
      <c r="B17" s="8">
        <f>E17+G17</f>
        <v>844.58</v>
      </c>
      <c r="C17" s="9"/>
      <c r="D17" s="16">
        <v>60630000</v>
      </c>
      <c r="E17" s="9">
        <v>844.58</v>
      </c>
      <c r="F17" s="6" t="s">
        <v>2</v>
      </c>
      <c r="G17" s="9"/>
    </row>
    <row r="18" spans="1:7" x14ac:dyDescent="0.25">
      <c r="A18" s="5" t="s">
        <v>28</v>
      </c>
      <c r="B18" s="8">
        <f>E18+G18</f>
        <v>2689.34</v>
      </c>
      <c r="C18" s="9"/>
      <c r="D18" s="16" t="s">
        <v>3</v>
      </c>
      <c r="E18" s="9">
        <v>1302.55</v>
      </c>
      <c r="F18" s="6" t="s">
        <v>4</v>
      </c>
      <c r="G18" s="9">
        <v>1386.79</v>
      </c>
    </row>
    <row r="19" spans="1:7" x14ac:dyDescent="0.25">
      <c r="A19" s="5"/>
      <c r="B19" s="8"/>
      <c r="C19" s="9"/>
      <c r="D19" s="16"/>
      <c r="E19" s="9"/>
      <c r="F19" s="6"/>
      <c r="G19" s="9"/>
    </row>
    <row r="20" spans="1:7" x14ac:dyDescent="0.25">
      <c r="A20" s="5" t="s">
        <v>29</v>
      </c>
      <c r="B20" s="8">
        <f>E20+G20</f>
        <v>2725.82</v>
      </c>
      <c r="C20" s="9"/>
      <c r="D20" s="16" t="s">
        <v>5</v>
      </c>
      <c r="E20" s="9">
        <v>477.5</v>
      </c>
      <c r="F20" s="6" t="s">
        <v>6</v>
      </c>
      <c r="G20" s="9">
        <v>2248.3200000000002</v>
      </c>
    </row>
    <row r="21" spans="1:7" x14ac:dyDescent="0.25">
      <c r="A21" s="5" t="s">
        <v>30</v>
      </c>
      <c r="B21" s="8">
        <f>E21+G21</f>
        <v>470</v>
      </c>
      <c r="C21" s="9"/>
      <c r="D21" s="16" t="s">
        <v>7</v>
      </c>
      <c r="E21" s="9">
        <v>470</v>
      </c>
      <c r="F21" s="6" t="s">
        <v>8</v>
      </c>
      <c r="G21" s="9"/>
    </row>
    <row r="22" spans="1:7" x14ac:dyDescent="0.25">
      <c r="A22" s="5" t="s">
        <v>31</v>
      </c>
      <c r="B22" s="8">
        <f>E22+G22</f>
        <v>130</v>
      </c>
      <c r="C22" s="9"/>
      <c r="D22" s="16" t="s">
        <v>9</v>
      </c>
      <c r="E22" s="9"/>
      <c r="F22" s="6" t="s">
        <v>10</v>
      </c>
      <c r="G22" s="9">
        <v>130</v>
      </c>
    </row>
    <row r="23" spans="1:7" x14ac:dyDescent="0.25">
      <c r="A23" s="5" t="s">
        <v>32</v>
      </c>
      <c r="B23" s="8">
        <f>E23+G23</f>
        <v>249.79</v>
      </c>
      <c r="C23" s="9"/>
      <c r="D23" s="16" t="s">
        <v>11</v>
      </c>
      <c r="E23" s="9">
        <v>249.79</v>
      </c>
      <c r="F23" s="6" t="s">
        <v>12</v>
      </c>
      <c r="G23" s="9"/>
    </row>
    <row r="24" spans="1:7" x14ac:dyDescent="0.25">
      <c r="A24" s="5" t="s">
        <v>33</v>
      </c>
      <c r="B24" s="8">
        <f>E24+G24</f>
        <v>515.23</v>
      </c>
      <c r="C24" s="9"/>
      <c r="D24" s="16" t="s">
        <v>13</v>
      </c>
      <c r="E24" s="9">
        <v>396.23</v>
      </c>
      <c r="F24" s="6" t="s">
        <v>14</v>
      </c>
      <c r="G24" s="9">
        <v>119</v>
      </c>
    </row>
    <row r="25" spans="1:7" x14ac:dyDescent="0.25">
      <c r="A25" s="5"/>
      <c r="B25" s="8"/>
      <c r="C25" s="9"/>
      <c r="D25" s="16"/>
      <c r="E25" s="9"/>
      <c r="F25" s="6"/>
      <c r="G25" s="9"/>
    </row>
    <row r="26" spans="1:7" x14ac:dyDescent="0.25">
      <c r="A26" s="5" t="s">
        <v>80</v>
      </c>
      <c r="B26" s="8">
        <f>E26+G26</f>
        <v>1500</v>
      </c>
      <c r="C26" s="9"/>
      <c r="D26" s="16" t="s">
        <v>81</v>
      </c>
      <c r="E26" s="9">
        <v>1500</v>
      </c>
      <c r="F26" s="6" t="s">
        <v>82</v>
      </c>
      <c r="G26" s="9"/>
    </row>
    <row r="27" spans="1:7" x14ac:dyDescent="0.25">
      <c r="A27" s="5" t="s">
        <v>34</v>
      </c>
      <c r="B27" s="8">
        <f>E27+G27</f>
        <v>20623.21</v>
      </c>
      <c r="C27" s="9"/>
      <c r="D27" s="16" t="s">
        <v>15</v>
      </c>
      <c r="E27" s="9">
        <v>16792.41</v>
      </c>
      <c r="F27" s="6" t="s">
        <v>16</v>
      </c>
      <c r="G27" s="9">
        <v>3830.8</v>
      </c>
    </row>
    <row r="28" spans="1:7" x14ac:dyDescent="0.25">
      <c r="A28" s="5" t="s">
        <v>35</v>
      </c>
      <c r="B28" s="8">
        <f>E28+G28</f>
        <v>8045.45</v>
      </c>
      <c r="C28" s="9"/>
      <c r="D28" s="16" t="s">
        <v>53</v>
      </c>
      <c r="E28" s="9">
        <v>3916.25</v>
      </c>
      <c r="F28" s="6" t="s">
        <v>54</v>
      </c>
      <c r="G28" s="9">
        <v>4129.2</v>
      </c>
    </row>
    <row r="29" spans="1:7" x14ac:dyDescent="0.25">
      <c r="A29" s="5" t="s">
        <v>36</v>
      </c>
      <c r="B29" s="8">
        <f t="shared" ref="B29:B41" si="0">E29+G29</f>
        <v>150</v>
      </c>
      <c r="C29" s="9"/>
      <c r="D29" s="16" t="s">
        <v>55</v>
      </c>
      <c r="E29" s="9">
        <v>150</v>
      </c>
      <c r="F29" s="6" t="s">
        <v>56</v>
      </c>
      <c r="G29" s="9"/>
    </row>
    <row r="30" spans="1:7" x14ac:dyDescent="0.25">
      <c r="A30" s="5" t="s">
        <v>37</v>
      </c>
      <c r="B30" s="8">
        <f t="shared" si="0"/>
        <v>14.9</v>
      </c>
      <c r="C30" s="9"/>
      <c r="D30" s="16" t="s">
        <v>58</v>
      </c>
      <c r="E30" s="9"/>
      <c r="F30" s="6" t="s">
        <v>57</v>
      </c>
      <c r="G30" s="9">
        <v>14.9</v>
      </c>
    </row>
    <row r="31" spans="1:7" x14ac:dyDescent="0.25">
      <c r="A31" s="5" t="s">
        <v>38</v>
      </c>
      <c r="B31" s="8">
        <f t="shared" si="0"/>
        <v>6762.91</v>
      </c>
      <c r="C31" s="9"/>
      <c r="D31" s="16" t="s">
        <v>59</v>
      </c>
      <c r="E31" s="9">
        <v>5151.84</v>
      </c>
      <c r="F31" s="6" t="s">
        <v>60</v>
      </c>
      <c r="G31" s="9">
        <v>1611.07</v>
      </c>
    </row>
    <row r="32" spans="1:7" x14ac:dyDescent="0.25">
      <c r="A32" s="5" t="s">
        <v>39</v>
      </c>
      <c r="B32" s="8">
        <f t="shared" si="0"/>
        <v>1452.5</v>
      </c>
      <c r="C32" s="9"/>
      <c r="D32" s="16" t="s">
        <v>61</v>
      </c>
      <c r="E32" s="9">
        <v>1312.5</v>
      </c>
      <c r="F32" s="6" t="s">
        <v>62</v>
      </c>
      <c r="G32" s="9">
        <v>140</v>
      </c>
    </row>
    <row r="33" spans="1:7" x14ac:dyDescent="0.25">
      <c r="A33" s="5" t="s">
        <v>40</v>
      </c>
      <c r="B33" s="8">
        <f t="shared" si="0"/>
        <v>2857.31</v>
      </c>
      <c r="C33" s="9"/>
      <c r="D33" s="16" t="s">
        <v>63</v>
      </c>
      <c r="E33" s="9">
        <v>2632.72</v>
      </c>
      <c r="F33" s="6" t="s">
        <v>64</v>
      </c>
      <c r="G33" s="9">
        <v>224.59</v>
      </c>
    </row>
    <row r="34" spans="1:7" x14ac:dyDescent="0.25">
      <c r="A34" s="5" t="s">
        <v>41</v>
      </c>
      <c r="B34" s="8">
        <f t="shared" si="0"/>
        <v>3150.65</v>
      </c>
      <c r="C34" s="9"/>
      <c r="D34" s="16" t="s">
        <v>65</v>
      </c>
      <c r="E34" s="9">
        <v>2021.93</v>
      </c>
      <c r="F34" s="6" t="s">
        <v>66</v>
      </c>
      <c r="G34" s="9">
        <v>1128.72</v>
      </c>
    </row>
    <row r="35" spans="1:7" x14ac:dyDescent="0.25">
      <c r="A35" s="5" t="s">
        <v>42</v>
      </c>
      <c r="B35" s="8">
        <f t="shared" si="0"/>
        <v>1668.12</v>
      </c>
      <c r="C35" s="9"/>
      <c r="D35" s="16" t="s">
        <v>67</v>
      </c>
      <c r="E35" s="9">
        <v>1127.48</v>
      </c>
      <c r="F35" s="6" t="s">
        <v>68</v>
      </c>
      <c r="G35" s="9">
        <v>540.64</v>
      </c>
    </row>
    <row r="36" spans="1:7" x14ac:dyDescent="0.25">
      <c r="A36" s="5" t="s">
        <v>43</v>
      </c>
      <c r="B36" s="8">
        <f t="shared" si="0"/>
        <v>345.44</v>
      </c>
      <c r="C36" s="9"/>
      <c r="D36" s="16" t="s">
        <v>69</v>
      </c>
      <c r="E36" s="9">
        <v>345.44</v>
      </c>
      <c r="F36" s="6" t="s">
        <v>70</v>
      </c>
      <c r="G36" s="9"/>
    </row>
    <row r="37" spans="1:7" x14ac:dyDescent="0.25">
      <c r="A37" s="5" t="s">
        <v>44</v>
      </c>
      <c r="B37" s="8">
        <f t="shared" si="0"/>
        <v>86.28</v>
      </c>
      <c r="C37" s="9"/>
      <c r="D37" s="16" t="s">
        <v>71</v>
      </c>
      <c r="E37" s="9">
        <v>86.28</v>
      </c>
      <c r="F37" s="6" t="s">
        <v>72</v>
      </c>
      <c r="G37" s="9"/>
    </row>
    <row r="38" spans="1:7" x14ac:dyDescent="0.25">
      <c r="A38" s="5" t="s">
        <v>45</v>
      </c>
      <c r="B38" s="8">
        <f t="shared" si="0"/>
        <v>309.79000000000002</v>
      </c>
      <c r="C38" s="9"/>
      <c r="D38" s="16" t="s">
        <v>73</v>
      </c>
      <c r="E38" s="9">
        <v>244.65</v>
      </c>
      <c r="F38" s="6" t="s">
        <v>74</v>
      </c>
      <c r="G38" s="9">
        <v>65.14</v>
      </c>
    </row>
    <row r="39" spans="1:7" x14ac:dyDescent="0.25">
      <c r="A39" s="5" t="s">
        <v>83</v>
      </c>
      <c r="B39" s="8">
        <f t="shared" si="0"/>
        <v>1204</v>
      </c>
      <c r="C39" s="9"/>
      <c r="D39" s="16" t="s">
        <v>75</v>
      </c>
      <c r="E39" s="9">
        <v>1204</v>
      </c>
      <c r="F39" s="6" t="s">
        <v>76</v>
      </c>
      <c r="G39" s="9"/>
    </row>
    <row r="40" spans="1:7" x14ac:dyDescent="0.25">
      <c r="A40" s="5"/>
      <c r="B40" s="8"/>
      <c r="C40" s="9"/>
      <c r="D40" s="16"/>
      <c r="E40" s="9"/>
      <c r="F40" s="6"/>
      <c r="G40" s="9"/>
    </row>
    <row r="41" spans="1:7" x14ac:dyDescent="0.25">
      <c r="A41" s="5" t="s">
        <v>46</v>
      </c>
      <c r="B41" s="8">
        <f t="shared" si="0"/>
        <v>400</v>
      </c>
      <c r="C41" s="9"/>
      <c r="D41" s="16" t="s">
        <v>77</v>
      </c>
      <c r="E41" s="9">
        <v>400</v>
      </c>
      <c r="F41" s="6" t="s">
        <v>78</v>
      </c>
      <c r="G41" s="9"/>
    </row>
    <row r="42" spans="1:7" x14ac:dyDescent="0.25">
      <c r="A42" s="5"/>
      <c r="B42" s="10"/>
      <c r="C42" s="9"/>
      <c r="D42" s="16"/>
      <c r="E42" s="9"/>
      <c r="F42" s="6"/>
      <c r="G42" s="9"/>
    </row>
    <row r="43" spans="1:7" x14ac:dyDescent="0.25">
      <c r="A43" s="5"/>
      <c r="B43" s="31">
        <f>SUM(B17:B41)</f>
        <v>56195.32</v>
      </c>
      <c r="C43" s="9"/>
      <c r="D43" s="16"/>
      <c r="E43" s="30">
        <f>SUM(E17:E41)</f>
        <v>40626.15</v>
      </c>
      <c r="F43" s="32"/>
      <c r="G43" s="30">
        <f>SUM(G17:G41)</f>
        <v>15569.169999999998</v>
      </c>
    </row>
    <row r="44" spans="1:7" x14ac:dyDescent="0.25">
      <c r="A44" s="5"/>
      <c r="B44" s="8"/>
      <c r="C44" s="9"/>
      <c r="D44" s="16"/>
      <c r="E44" s="9"/>
      <c r="F44" s="6"/>
      <c r="G44" s="9"/>
    </row>
    <row r="45" spans="1:7" x14ac:dyDescent="0.25">
      <c r="A45" s="7" t="s">
        <v>22</v>
      </c>
      <c r="B45" s="8"/>
      <c r="C45" s="9">
        <f>-B46</f>
        <v>-0.01</v>
      </c>
      <c r="D45" s="16"/>
      <c r="E45" s="9"/>
      <c r="F45" s="6"/>
      <c r="G45" s="9"/>
    </row>
    <row r="46" spans="1:7" x14ac:dyDescent="0.25">
      <c r="A46" s="5" t="s">
        <v>47</v>
      </c>
      <c r="B46" s="8">
        <v>0.01</v>
      </c>
      <c r="C46" s="9"/>
      <c r="D46" s="16"/>
      <c r="E46" s="9"/>
      <c r="F46" s="6"/>
      <c r="G46" s="9"/>
    </row>
    <row r="47" spans="1:7" x14ac:dyDescent="0.25">
      <c r="A47" s="5"/>
      <c r="B47" s="8"/>
      <c r="C47" s="9"/>
      <c r="D47" s="16"/>
      <c r="E47" s="9"/>
      <c r="F47" s="6"/>
      <c r="G47" s="9"/>
    </row>
    <row r="48" spans="1:7" ht="20.100000000000001" customHeight="1" x14ac:dyDescent="0.3">
      <c r="A48" s="34" t="s">
        <v>79</v>
      </c>
      <c r="B48" s="22"/>
      <c r="C48" s="23">
        <f>SUM(C4:C47)</f>
        <v>12098.050000000005</v>
      </c>
      <c r="D48" s="24"/>
      <c r="E48" s="23"/>
      <c r="F48" s="25"/>
      <c r="G48" s="23"/>
    </row>
    <row r="49" spans="1:7" ht="15.75" thickBot="1" x14ac:dyDescent="0.3">
      <c r="A49" s="4"/>
      <c r="B49" s="13"/>
      <c r="C49" s="14"/>
      <c r="D49" s="15"/>
      <c r="E49" s="14"/>
      <c r="F49" s="3"/>
      <c r="G49" s="14"/>
    </row>
  </sheetData>
  <mergeCells count="3">
    <mergeCell ref="D1:E1"/>
    <mergeCell ref="F1:G1"/>
    <mergeCell ref="B1:C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&amp;L&amp;"-,Gras"ASSOCIATION RUE DE L'AVENIR
34, rue de l'Eglise
75015 - PARIS&amp;C&amp;"-,Gras"VENTILATION ANALYTIQUE&amp;R&amp;"-,Gras"EXERCICE 2017</oddHeader>
    <oddFooter>&amp;L&amp;"-,Gras"Serge DEBILLOT&amp;"-,Normal"
&amp;"-,Gras"Conseil en Affaires et en Gestion
5, rue Abel Hovelacque
75013 - PARIS&amp;C&amp;"-,Gras"&amp;F &amp;A&amp;R&amp;"-,Gras"&amp;D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tabSelected="1" workbookViewId="0">
      <selection activeCell="P39" sqref="P39"/>
    </sheetView>
  </sheetViews>
  <sheetFormatPr baseColWidth="10" defaultColWidth="9.140625" defaultRowHeight="15" x14ac:dyDescent="0.25"/>
  <cols>
    <col min="1" max="1" width="42.7109375" bestFit="1" customWidth="1"/>
    <col min="2" max="9" width="14.85546875" style="1" customWidth="1"/>
  </cols>
  <sheetData>
    <row r="1" spans="1:9" x14ac:dyDescent="0.25">
      <c r="A1" s="33" t="s">
        <v>92</v>
      </c>
      <c r="B1" s="55" t="s">
        <v>87</v>
      </c>
      <c r="C1" s="54"/>
      <c r="D1" s="55" t="s">
        <v>88</v>
      </c>
      <c r="E1" s="54"/>
      <c r="F1" s="55" t="s">
        <v>85</v>
      </c>
      <c r="G1" s="54"/>
      <c r="H1" s="55" t="s">
        <v>86</v>
      </c>
      <c r="I1" s="54"/>
    </row>
    <row r="2" spans="1:9" ht="15.75" thickBot="1" x14ac:dyDescent="0.3">
      <c r="A2" s="47" t="s">
        <v>93</v>
      </c>
      <c r="B2" s="26" t="s">
        <v>50</v>
      </c>
      <c r="C2" s="27" t="s">
        <v>51</v>
      </c>
      <c r="D2" s="26" t="s">
        <v>50</v>
      </c>
      <c r="E2" s="27" t="s">
        <v>51</v>
      </c>
      <c r="F2" s="35">
        <v>2017</v>
      </c>
      <c r="G2" s="39" t="s">
        <v>84</v>
      </c>
      <c r="H2" s="28">
        <v>2017</v>
      </c>
      <c r="I2" s="29" t="s">
        <v>84</v>
      </c>
    </row>
    <row r="3" spans="1:9" x14ac:dyDescent="0.25">
      <c r="A3" s="5"/>
      <c r="B3" s="8"/>
      <c r="C3" s="9"/>
      <c r="D3" s="8"/>
      <c r="E3" s="36"/>
      <c r="F3" s="8"/>
      <c r="G3" s="40"/>
      <c r="H3" s="43"/>
      <c r="I3" s="9"/>
    </row>
    <row r="4" spans="1:9" x14ac:dyDescent="0.25">
      <c r="A4" s="7" t="s">
        <v>19</v>
      </c>
      <c r="B4" s="8"/>
      <c r="C4" s="9">
        <f>B8</f>
        <v>67994.350000000006</v>
      </c>
      <c r="D4" s="8"/>
      <c r="E4" s="36">
        <f>D8</f>
        <v>60906.38</v>
      </c>
      <c r="F4" s="8"/>
      <c r="G4" s="40"/>
      <c r="H4" s="8"/>
      <c r="I4" s="9"/>
    </row>
    <row r="5" spans="1:9" x14ac:dyDescent="0.25">
      <c r="A5" s="5" t="s">
        <v>89</v>
      </c>
      <c r="B5" s="8">
        <v>0</v>
      </c>
      <c r="C5" s="9"/>
      <c r="D5" s="8">
        <v>2871.38</v>
      </c>
      <c r="E5" s="36"/>
      <c r="F5" s="8"/>
      <c r="G5" s="40"/>
      <c r="H5" s="8"/>
      <c r="I5" s="9"/>
    </row>
    <row r="6" spans="1:9" x14ac:dyDescent="0.25">
      <c r="A6" s="5" t="s">
        <v>23</v>
      </c>
      <c r="B6" s="8">
        <v>60301.75</v>
      </c>
      <c r="C6" s="9"/>
      <c r="D6" s="8">
        <v>51500</v>
      </c>
      <c r="E6" s="36"/>
      <c r="F6" s="8"/>
      <c r="G6" s="40"/>
      <c r="H6" s="8"/>
      <c r="I6" s="9"/>
    </row>
    <row r="7" spans="1:9" x14ac:dyDescent="0.25">
      <c r="A7" s="5" t="s">
        <v>24</v>
      </c>
      <c r="B7" s="10">
        <v>7692.6</v>
      </c>
      <c r="C7" s="9"/>
      <c r="D7" s="8">
        <v>6535</v>
      </c>
      <c r="E7" s="36"/>
      <c r="F7" s="8"/>
      <c r="G7" s="40"/>
      <c r="H7" s="8"/>
      <c r="I7" s="9"/>
    </row>
    <row r="8" spans="1:9" x14ac:dyDescent="0.25">
      <c r="A8" s="5"/>
      <c r="B8" s="8">
        <f>SUM(B6:B7)</f>
        <v>67994.350000000006</v>
      </c>
      <c r="C8" s="9"/>
      <c r="D8" s="46">
        <f>SUM(D5:D7)</f>
        <v>60906.38</v>
      </c>
      <c r="E8" s="36"/>
      <c r="F8" s="8"/>
      <c r="G8" s="40"/>
      <c r="H8" s="8"/>
      <c r="I8" s="9"/>
    </row>
    <row r="9" spans="1:9" x14ac:dyDescent="0.25">
      <c r="A9" s="5"/>
      <c r="B9" s="8"/>
      <c r="C9" s="9"/>
      <c r="D9" s="8"/>
      <c r="E9" s="36"/>
      <c r="F9" s="8"/>
      <c r="G9" s="40"/>
      <c r="H9" s="8"/>
      <c r="I9" s="9"/>
    </row>
    <row r="10" spans="1:9" x14ac:dyDescent="0.25">
      <c r="A10" s="7" t="s">
        <v>20</v>
      </c>
      <c r="B10" s="8"/>
      <c r="C10" s="9">
        <f>B11</f>
        <v>298.33</v>
      </c>
      <c r="D10" s="8"/>
      <c r="E10" s="36">
        <f>D11</f>
        <v>199.42</v>
      </c>
      <c r="F10" s="8"/>
      <c r="G10" s="40"/>
      <c r="H10" s="8"/>
      <c r="I10" s="9"/>
    </row>
    <row r="11" spans="1:9" x14ac:dyDescent="0.25">
      <c r="A11" s="5" t="s">
        <v>25</v>
      </c>
      <c r="B11" s="8">
        <v>298.33</v>
      </c>
      <c r="C11" s="9"/>
      <c r="D11" s="8">
        <v>199.42</v>
      </c>
      <c r="E11" s="36"/>
      <c r="F11" s="8"/>
      <c r="G11" s="40"/>
      <c r="H11" s="8"/>
      <c r="I11" s="9"/>
    </row>
    <row r="12" spans="1:9" x14ac:dyDescent="0.25">
      <c r="A12" s="5"/>
      <c r="B12" s="8"/>
      <c r="C12" s="9"/>
      <c r="D12" s="8"/>
      <c r="E12" s="36"/>
      <c r="F12" s="8"/>
      <c r="G12" s="40"/>
      <c r="H12" s="8"/>
      <c r="I12" s="9"/>
    </row>
    <row r="13" spans="1:9" x14ac:dyDescent="0.25">
      <c r="A13" s="7" t="s">
        <v>21</v>
      </c>
      <c r="B13" s="8"/>
      <c r="C13" s="9">
        <f>B14</f>
        <v>0.7</v>
      </c>
      <c r="D13" s="8"/>
      <c r="E13" s="36">
        <f>D14</f>
        <v>10</v>
      </c>
      <c r="F13" s="8"/>
      <c r="G13" s="40"/>
      <c r="H13" s="8"/>
      <c r="I13" s="9"/>
    </row>
    <row r="14" spans="1:9" x14ac:dyDescent="0.25">
      <c r="A14" s="5" t="s">
        <v>98</v>
      </c>
      <c r="B14" s="8">
        <v>0.7</v>
      </c>
      <c r="C14" s="9"/>
      <c r="D14" s="8">
        <v>10</v>
      </c>
      <c r="E14" s="36"/>
      <c r="F14" s="8"/>
      <c r="G14" s="40"/>
      <c r="H14" s="8"/>
      <c r="I14" s="9"/>
    </row>
    <row r="15" spans="1:9" x14ac:dyDescent="0.25">
      <c r="A15" s="5"/>
      <c r="B15" s="8"/>
      <c r="C15" s="9"/>
      <c r="D15" s="8"/>
      <c r="E15" s="36"/>
      <c r="F15" s="8"/>
      <c r="G15" s="40"/>
      <c r="H15" s="8"/>
      <c r="I15" s="9"/>
    </row>
    <row r="16" spans="1:9" x14ac:dyDescent="0.25">
      <c r="A16" s="7" t="s">
        <v>17</v>
      </c>
      <c r="B16" s="11"/>
      <c r="C16" s="12">
        <f>-B45</f>
        <v>-56195.32</v>
      </c>
      <c r="D16" s="45"/>
      <c r="E16" s="44">
        <f>-D45</f>
        <v>-76222.000000000029</v>
      </c>
      <c r="F16" s="19"/>
      <c r="G16" s="18"/>
      <c r="H16" s="19"/>
      <c r="I16" s="9"/>
    </row>
    <row r="17" spans="1:9" x14ac:dyDescent="0.25">
      <c r="A17" s="5"/>
      <c r="B17" s="8"/>
      <c r="C17" s="9"/>
      <c r="D17" s="8"/>
      <c r="E17" s="36"/>
      <c r="F17" s="8"/>
      <c r="G17" s="40"/>
      <c r="H17" s="8"/>
      <c r="I17" s="9"/>
    </row>
    <row r="18" spans="1:9" x14ac:dyDescent="0.25">
      <c r="A18" s="5" t="s">
        <v>27</v>
      </c>
      <c r="B18" s="8">
        <f>F18+H18</f>
        <v>844.58</v>
      </c>
      <c r="C18" s="9"/>
      <c r="D18" s="8">
        <f>G18+I18</f>
        <v>457.81</v>
      </c>
      <c r="E18" s="36"/>
      <c r="F18" s="8">
        <v>844.58</v>
      </c>
      <c r="G18" s="40">
        <v>48</v>
      </c>
      <c r="H18" s="8">
        <v>0</v>
      </c>
      <c r="I18" s="9">
        <v>409.81</v>
      </c>
    </row>
    <row r="19" spans="1:9" x14ac:dyDescent="0.25">
      <c r="A19" s="5" t="s">
        <v>28</v>
      </c>
      <c r="B19" s="8">
        <f>F19+H19</f>
        <v>2689.34</v>
      </c>
      <c r="C19" s="9"/>
      <c r="D19" s="8">
        <f t="shared" ref="D19:D43" si="0">G19+I19</f>
        <v>2478.38</v>
      </c>
      <c r="E19" s="36"/>
      <c r="F19" s="8">
        <v>1302.55</v>
      </c>
      <c r="G19" s="40">
        <v>976.1</v>
      </c>
      <c r="H19" s="8">
        <v>1386.79</v>
      </c>
      <c r="I19" s="9">
        <v>1502.28</v>
      </c>
    </row>
    <row r="20" spans="1:9" x14ac:dyDescent="0.25">
      <c r="A20" s="5"/>
      <c r="B20" s="8"/>
      <c r="C20" s="9"/>
      <c r="D20" s="8"/>
      <c r="E20" s="36"/>
      <c r="F20" s="8"/>
      <c r="G20" s="40"/>
      <c r="H20" s="8"/>
      <c r="I20" s="9"/>
    </row>
    <row r="21" spans="1:9" x14ac:dyDescent="0.25">
      <c r="A21" s="5" t="s">
        <v>29</v>
      </c>
      <c r="B21" s="8">
        <f>F21+H21</f>
        <v>2725.82</v>
      </c>
      <c r="C21" s="9"/>
      <c r="D21" s="8">
        <f t="shared" si="0"/>
        <v>3930.5</v>
      </c>
      <c r="E21" s="36"/>
      <c r="F21" s="8">
        <v>477.5</v>
      </c>
      <c r="G21" s="40">
        <v>3110.5</v>
      </c>
      <c r="H21" s="8">
        <v>2248.3200000000002</v>
      </c>
      <c r="I21" s="9">
        <v>820</v>
      </c>
    </row>
    <row r="22" spans="1:9" x14ac:dyDescent="0.25">
      <c r="A22" s="5" t="s">
        <v>30</v>
      </c>
      <c r="B22" s="8">
        <f>F22+H22</f>
        <v>470</v>
      </c>
      <c r="C22" s="9"/>
      <c r="D22" s="8">
        <f t="shared" si="0"/>
        <v>0</v>
      </c>
      <c r="E22" s="36"/>
      <c r="F22" s="8">
        <v>470</v>
      </c>
      <c r="G22" s="40">
        <v>0</v>
      </c>
      <c r="H22" s="8">
        <v>0</v>
      </c>
      <c r="I22" s="9">
        <v>0</v>
      </c>
    </row>
    <row r="23" spans="1:9" x14ac:dyDescent="0.25">
      <c r="A23" s="5" t="s">
        <v>31</v>
      </c>
      <c r="B23" s="8">
        <f>F23+H23</f>
        <v>130</v>
      </c>
      <c r="C23" s="9"/>
      <c r="D23" s="8">
        <f t="shared" si="0"/>
        <v>0</v>
      </c>
      <c r="E23" s="36"/>
      <c r="F23" s="8">
        <v>0</v>
      </c>
      <c r="G23" s="40">
        <v>0</v>
      </c>
      <c r="H23" s="8">
        <v>130</v>
      </c>
      <c r="I23" s="9">
        <v>0</v>
      </c>
    </row>
    <row r="24" spans="1:9" x14ac:dyDescent="0.25">
      <c r="A24" s="5" t="s">
        <v>32</v>
      </c>
      <c r="B24" s="8">
        <f>F24+H24</f>
        <v>249.79</v>
      </c>
      <c r="C24" s="9"/>
      <c r="D24" s="8">
        <f t="shared" si="0"/>
        <v>251.87</v>
      </c>
      <c r="E24" s="36"/>
      <c r="F24" s="8">
        <v>249.79</v>
      </c>
      <c r="G24" s="40">
        <v>251.87</v>
      </c>
      <c r="H24" s="8">
        <v>0</v>
      </c>
      <c r="I24" s="9">
        <v>0</v>
      </c>
    </row>
    <row r="25" spans="1:9" x14ac:dyDescent="0.25">
      <c r="A25" s="5" t="s">
        <v>33</v>
      </c>
      <c r="B25" s="8">
        <f>F25+H25</f>
        <v>515.23</v>
      </c>
      <c r="C25" s="9"/>
      <c r="D25" s="8">
        <f t="shared" si="0"/>
        <v>687.31999999999994</v>
      </c>
      <c r="E25" s="36"/>
      <c r="F25" s="8">
        <v>396.23</v>
      </c>
      <c r="G25" s="40">
        <v>411.8</v>
      </c>
      <c r="H25" s="8">
        <v>119</v>
      </c>
      <c r="I25" s="9">
        <v>275.52</v>
      </c>
    </row>
    <row r="26" spans="1:9" x14ac:dyDescent="0.25">
      <c r="A26" s="5"/>
      <c r="B26" s="8"/>
      <c r="C26" s="9"/>
      <c r="D26" s="8"/>
      <c r="E26" s="36"/>
      <c r="F26" s="8"/>
      <c r="G26" s="40"/>
      <c r="H26" s="8"/>
      <c r="I26" s="9"/>
    </row>
    <row r="27" spans="1:9" x14ac:dyDescent="0.25">
      <c r="A27" s="5" t="s">
        <v>80</v>
      </c>
      <c r="B27" s="8">
        <f t="shared" ref="B27:B41" si="1">F27+H27</f>
        <v>1500</v>
      </c>
      <c r="C27" s="9"/>
      <c r="D27" s="8">
        <f t="shared" si="0"/>
        <v>1220</v>
      </c>
      <c r="E27" s="36"/>
      <c r="F27" s="8">
        <v>1500</v>
      </c>
      <c r="G27" s="40">
        <v>1220</v>
      </c>
      <c r="H27" s="8">
        <v>0</v>
      </c>
      <c r="I27" s="9">
        <v>0</v>
      </c>
    </row>
    <row r="28" spans="1:9" x14ac:dyDescent="0.25">
      <c r="A28" s="5" t="s">
        <v>34</v>
      </c>
      <c r="B28" s="8">
        <f t="shared" si="1"/>
        <v>20623.21</v>
      </c>
      <c r="C28" s="9"/>
      <c r="D28" s="8">
        <f t="shared" si="0"/>
        <v>39038.550000000003</v>
      </c>
      <c r="E28" s="36"/>
      <c r="F28" s="8">
        <v>16792.41</v>
      </c>
      <c r="G28" s="40">
        <v>30639.55</v>
      </c>
      <c r="H28" s="8">
        <v>3830.8</v>
      </c>
      <c r="I28" s="9">
        <v>8399</v>
      </c>
    </row>
    <row r="29" spans="1:9" x14ac:dyDescent="0.25">
      <c r="A29" s="5" t="s">
        <v>90</v>
      </c>
      <c r="B29" s="8">
        <f t="shared" si="1"/>
        <v>8045.45</v>
      </c>
      <c r="C29" s="9"/>
      <c r="D29" s="8">
        <f t="shared" si="0"/>
        <v>6121.8700000000008</v>
      </c>
      <c r="E29" s="36"/>
      <c r="F29" s="8">
        <v>3916.25</v>
      </c>
      <c r="G29" s="40">
        <v>5301.6</v>
      </c>
      <c r="H29" s="8">
        <v>4129.2</v>
      </c>
      <c r="I29" s="9">
        <v>820.27</v>
      </c>
    </row>
    <row r="30" spans="1:9" x14ac:dyDescent="0.25">
      <c r="A30" s="5" t="s">
        <v>36</v>
      </c>
      <c r="B30" s="8">
        <f t="shared" si="1"/>
        <v>150</v>
      </c>
      <c r="C30" s="9"/>
      <c r="D30" s="8">
        <f t="shared" si="0"/>
        <v>0</v>
      </c>
      <c r="E30" s="36"/>
      <c r="F30" s="8">
        <v>150</v>
      </c>
      <c r="G30" s="40">
        <v>0</v>
      </c>
      <c r="H30" s="8">
        <v>0</v>
      </c>
      <c r="I30" s="9">
        <v>0</v>
      </c>
    </row>
    <row r="31" spans="1:9" x14ac:dyDescent="0.25">
      <c r="A31" s="5" t="s">
        <v>37</v>
      </c>
      <c r="B31" s="8">
        <f t="shared" si="1"/>
        <v>14.9</v>
      </c>
      <c r="C31" s="9"/>
      <c r="D31" s="8">
        <f t="shared" si="0"/>
        <v>33.42</v>
      </c>
      <c r="E31" s="36"/>
      <c r="F31" s="8">
        <v>0</v>
      </c>
      <c r="G31" s="40">
        <v>33.42</v>
      </c>
      <c r="H31" s="8">
        <v>14.9</v>
      </c>
      <c r="I31" s="9">
        <v>0</v>
      </c>
    </row>
    <row r="32" spans="1:9" x14ac:dyDescent="0.25">
      <c r="A32" s="5" t="s">
        <v>91</v>
      </c>
      <c r="B32" s="8">
        <v>0</v>
      </c>
      <c r="C32" s="9"/>
      <c r="D32" s="8">
        <f t="shared" si="0"/>
        <v>456</v>
      </c>
      <c r="E32" s="36"/>
      <c r="F32" s="8">
        <v>0</v>
      </c>
      <c r="G32" s="40">
        <v>456</v>
      </c>
      <c r="H32" s="8">
        <v>0</v>
      </c>
      <c r="I32" s="9">
        <v>0</v>
      </c>
    </row>
    <row r="33" spans="1:9" x14ac:dyDescent="0.25">
      <c r="A33" s="5" t="s">
        <v>38</v>
      </c>
      <c r="B33" s="8">
        <f t="shared" si="1"/>
        <v>6762.91</v>
      </c>
      <c r="C33" s="9"/>
      <c r="D33" s="8">
        <f t="shared" si="0"/>
        <v>8859.26</v>
      </c>
      <c r="E33" s="36"/>
      <c r="F33" s="8">
        <v>5151.84</v>
      </c>
      <c r="G33" s="40">
        <v>5504.8</v>
      </c>
      <c r="H33" s="8">
        <v>1611.07</v>
      </c>
      <c r="I33" s="9">
        <v>3354.46</v>
      </c>
    </row>
    <row r="34" spans="1:9" x14ac:dyDescent="0.25">
      <c r="A34" s="5" t="s">
        <v>39</v>
      </c>
      <c r="B34" s="8">
        <f t="shared" si="1"/>
        <v>1452.5</v>
      </c>
      <c r="C34" s="9"/>
      <c r="D34" s="8">
        <f t="shared" si="0"/>
        <v>753.5200000000001</v>
      </c>
      <c r="E34" s="36"/>
      <c r="F34" s="8">
        <v>1312.5</v>
      </c>
      <c r="G34" s="40">
        <v>25.44</v>
      </c>
      <c r="H34" s="8">
        <v>140</v>
      </c>
      <c r="I34" s="9">
        <v>728.08</v>
      </c>
    </row>
    <row r="35" spans="1:9" x14ac:dyDescent="0.25">
      <c r="A35" s="5" t="s">
        <v>40</v>
      </c>
      <c r="B35" s="8">
        <f t="shared" si="1"/>
        <v>2857.31</v>
      </c>
      <c r="C35" s="9"/>
      <c r="D35" s="8">
        <f t="shared" si="0"/>
        <v>4682.17</v>
      </c>
      <c r="E35" s="36"/>
      <c r="F35" s="8">
        <v>2632.72</v>
      </c>
      <c r="G35" s="40">
        <v>4235.74</v>
      </c>
      <c r="H35" s="8">
        <v>224.59</v>
      </c>
      <c r="I35" s="9">
        <v>446.43</v>
      </c>
    </row>
    <row r="36" spans="1:9" x14ac:dyDescent="0.25">
      <c r="A36" s="5" t="s">
        <v>41</v>
      </c>
      <c r="B36" s="8">
        <f t="shared" si="1"/>
        <v>3150.65</v>
      </c>
      <c r="C36" s="9"/>
      <c r="D36" s="8">
        <f t="shared" si="0"/>
        <v>4272.1099999999997</v>
      </c>
      <c r="E36" s="36"/>
      <c r="F36" s="8">
        <v>2021.93</v>
      </c>
      <c r="G36" s="40">
        <v>2839.74</v>
      </c>
      <c r="H36" s="8">
        <v>1128.72</v>
      </c>
      <c r="I36" s="9">
        <v>1432.37</v>
      </c>
    </row>
    <row r="37" spans="1:9" x14ac:dyDescent="0.25">
      <c r="A37" s="5" t="s">
        <v>42</v>
      </c>
      <c r="B37" s="8">
        <f t="shared" si="1"/>
        <v>1668.12</v>
      </c>
      <c r="C37" s="9"/>
      <c r="D37" s="8">
        <f t="shared" si="0"/>
        <v>1412.82</v>
      </c>
      <c r="E37" s="36"/>
      <c r="F37" s="8">
        <v>1127.48</v>
      </c>
      <c r="G37" s="40">
        <v>1102.02</v>
      </c>
      <c r="H37" s="8">
        <v>540.64</v>
      </c>
      <c r="I37" s="9">
        <v>310.8</v>
      </c>
    </row>
    <row r="38" spans="1:9" x14ac:dyDescent="0.25">
      <c r="A38" s="5" t="s">
        <v>43</v>
      </c>
      <c r="B38" s="8">
        <f t="shared" si="1"/>
        <v>345.44</v>
      </c>
      <c r="C38" s="9"/>
      <c r="D38" s="8">
        <f t="shared" si="0"/>
        <v>291.3</v>
      </c>
      <c r="E38" s="36"/>
      <c r="F38" s="8">
        <v>345.44</v>
      </c>
      <c r="G38" s="40">
        <v>291.3</v>
      </c>
      <c r="H38" s="8">
        <v>0</v>
      </c>
      <c r="I38" s="9">
        <v>0</v>
      </c>
    </row>
    <row r="39" spans="1:9" x14ac:dyDescent="0.25">
      <c r="A39" s="5" t="s">
        <v>44</v>
      </c>
      <c r="B39" s="8">
        <f t="shared" si="1"/>
        <v>86.28</v>
      </c>
      <c r="C39" s="9"/>
      <c r="D39" s="8">
        <f t="shared" si="0"/>
        <v>107.88</v>
      </c>
      <c r="E39" s="36"/>
      <c r="F39" s="8">
        <v>86.28</v>
      </c>
      <c r="G39" s="40">
        <v>107.88</v>
      </c>
      <c r="H39" s="8">
        <v>0</v>
      </c>
      <c r="I39" s="9">
        <v>0</v>
      </c>
    </row>
    <row r="40" spans="1:9" x14ac:dyDescent="0.25">
      <c r="A40" s="5" t="s">
        <v>45</v>
      </c>
      <c r="B40" s="8">
        <f t="shared" si="1"/>
        <v>309.79000000000002</v>
      </c>
      <c r="C40" s="9"/>
      <c r="D40" s="8">
        <f t="shared" si="0"/>
        <v>182.22</v>
      </c>
      <c r="E40" s="36"/>
      <c r="F40" s="8">
        <v>244.65</v>
      </c>
      <c r="G40" s="40">
        <v>179.16</v>
      </c>
      <c r="H40" s="8">
        <v>65.14</v>
      </c>
      <c r="I40" s="9">
        <v>3.06</v>
      </c>
    </row>
    <row r="41" spans="1:9" x14ac:dyDescent="0.25">
      <c r="A41" s="5" t="s">
        <v>83</v>
      </c>
      <c r="B41" s="8">
        <f t="shared" si="1"/>
        <v>1204</v>
      </c>
      <c r="C41" s="9"/>
      <c r="D41" s="8">
        <f t="shared" si="0"/>
        <v>985</v>
      </c>
      <c r="E41" s="36"/>
      <c r="F41" s="8">
        <v>1204</v>
      </c>
      <c r="G41" s="40">
        <v>935</v>
      </c>
      <c r="H41" s="8">
        <v>0</v>
      </c>
      <c r="I41" s="9">
        <v>50</v>
      </c>
    </row>
    <row r="42" spans="1:9" x14ac:dyDescent="0.25">
      <c r="A42" s="5"/>
      <c r="B42" s="8"/>
      <c r="C42" s="9"/>
      <c r="D42" s="8"/>
      <c r="E42" s="36"/>
      <c r="F42" s="8"/>
      <c r="G42" s="40"/>
      <c r="H42" s="8"/>
      <c r="I42" s="9"/>
    </row>
    <row r="43" spans="1:9" x14ac:dyDescent="0.25">
      <c r="A43" s="5" t="s">
        <v>46</v>
      </c>
      <c r="B43" s="8">
        <f>F43+H43</f>
        <v>400</v>
      </c>
      <c r="C43" s="9"/>
      <c r="D43" s="8">
        <f t="shared" si="0"/>
        <v>0</v>
      </c>
      <c r="E43" s="36"/>
      <c r="F43" s="8">
        <v>400</v>
      </c>
      <c r="G43" s="40">
        <v>0</v>
      </c>
      <c r="H43" s="8">
        <v>0</v>
      </c>
      <c r="I43" s="9">
        <v>0</v>
      </c>
    </row>
    <row r="44" spans="1:9" x14ac:dyDescent="0.25">
      <c r="A44" s="5"/>
      <c r="B44" s="10"/>
      <c r="C44" s="9"/>
      <c r="D44" s="8"/>
      <c r="E44" s="36"/>
      <c r="F44" s="8"/>
      <c r="G44" s="40"/>
      <c r="H44" s="8"/>
      <c r="I44" s="9"/>
    </row>
    <row r="45" spans="1:9" x14ac:dyDescent="0.25">
      <c r="A45" s="5"/>
      <c r="B45" s="31">
        <f>SUM(B18:B43)</f>
        <v>56195.32</v>
      </c>
      <c r="C45" s="9"/>
      <c r="D45" s="31">
        <f>SUM(D18:D44)</f>
        <v>76222.000000000029</v>
      </c>
      <c r="E45" s="36"/>
      <c r="F45" s="31">
        <f>SUM(F18:F43)</f>
        <v>40626.15</v>
      </c>
      <c r="G45" s="30">
        <f>SUM(G18:G44)</f>
        <v>57669.919999999998</v>
      </c>
      <c r="H45" s="31">
        <f>SUM(H18:H43)</f>
        <v>15569.169999999998</v>
      </c>
      <c r="I45" s="30">
        <f>SUM(I18:I44)</f>
        <v>18552.079999999998</v>
      </c>
    </row>
    <row r="46" spans="1:9" x14ac:dyDescent="0.25">
      <c r="A46" s="5"/>
      <c r="B46" s="8"/>
      <c r="C46" s="9"/>
      <c r="D46" s="8"/>
      <c r="E46" s="36"/>
      <c r="F46" s="8"/>
      <c r="G46" s="40"/>
      <c r="H46" s="8"/>
      <c r="I46" s="9"/>
    </row>
    <row r="47" spans="1:9" x14ac:dyDescent="0.25">
      <c r="A47" s="7" t="s">
        <v>22</v>
      </c>
      <c r="B47" s="8"/>
      <c r="C47" s="9">
        <f>-B48</f>
        <v>-0.01</v>
      </c>
      <c r="D47" s="8"/>
      <c r="E47" s="36">
        <f>D48</f>
        <v>0</v>
      </c>
      <c r="F47" s="8"/>
      <c r="G47" s="40"/>
      <c r="H47" s="8"/>
      <c r="I47" s="9"/>
    </row>
    <row r="48" spans="1:9" x14ac:dyDescent="0.25">
      <c r="A48" s="5" t="s">
        <v>96</v>
      </c>
      <c r="B48" s="8">
        <v>0.01</v>
      </c>
      <c r="C48" s="9"/>
      <c r="D48" s="8">
        <v>0</v>
      </c>
      <c r="E48" s="36"/>
      <c r="F48" s="8"/>
      <c r="G48" s="40"/>
      <c r="H48" s="8"/>
      <c r="I48" s="9"/>
    </row>
    <row r="49" spans="1:9" x14ac:dyDescent="0.25">
      <c r="A49" s="5"/>
      <c r="B49" s="8"/>
      <c r="C49" s="9"/>
      <c r="D49" s="8"/>
      <c r="E49" s="36"/>
      <c r="F49" s="8"/>
      <c r="G49" s="40"/>
      <c r="H49" s="8"/>
      <c r="I49" s="9"/>
    </row>
    <row r="50" spans="1:9" ht="20.100000000000001" customHeight="1" x14ac:dyDescent="0.3">
      <c r="A50" s="34" t="s">
        <v>97</v>
      </c>
      <c r="B50" s="48" t="s">
        <v>94</v>
      </c>
      <c r="C50" s="23">
        <f>SUM(C4:C49)</f>
        <v>12098.050000000005</v>
      </c>
      <c r="D50" s="48" t="s">
        <v>95</v>
      </c>
      <c r="E50" s="37">
        <f>SUM(E4:E49)</f>
        <v>-15106.200000000033</v>
      </c>
      <c r="F50" s="22"/>
      <c r="G50" s="41"/>
      <c r="H50" s="22"/>
      <c r="I50" s="49"/>
    </row>
    <row r="51" spans="1:9" ht="15.75" thickBot="1" x14ac:dyDescent="0.3">
      <c r="A51" s="4"/>
      <c r="B51" s="13"/>
      <c r="C51" s="14"/>
      <c r="D51" s="13"/>
      <c r="E51" s="38"/>
      <c r="F51" s="13"/>
      <c r="G51" s="42"/>
      <c r="H51" s="13"/>
      <c r="I51" s="50"/>
    </row>
  </sheetData>
  <mergeCells count="4">
    <mergeCell ref="B1:C1"/>
    <mergeCell ref="F1:G1"/>
    <mergeCell ref="H1:I1"/>
    <mergeCell ref="D1:E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headerFooter>
    <oddHeader>&amp;L&amp;"-,Gras"ASSOCIATION RUE DE L'AVENIR
34, rue de l'Eglise
75015 - PARIS&amp;C&amp;"-,Gras"VENTILATION ANALYTIQUE&amp;R&amp;"-,Gras"EXERCICES 2017 ET 2018</oddHeader>
    <oddFooter>&amp;L&amp;"-,Gras"Serge DEBILLOT&amp;"-,Normal"
&amp;"-,Gras"Conseil en Affaires et en Gestion
5, rue Abel Hovelacque
75013 - PARIS&amp;C&amp;"-,Gras"&amp;F &amp;A&amp;R&amp;"-,Gras"&amp;D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2017</vt:lpstr>
      <vt:lpstr>2018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2019-03-01T08:33:52Z</dcterms:modified>
</cp:coreProperties>
</file>